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и Х\2020 р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дод.5!$D$1:$AB$21</definedName>
  </definedNames>
  <calcPr calcId="152511"/>
</workbook>
</file>

<file path=xl/calcChain.xml><?xml version="1.0" encoding="utf-8"?>
<calcChain xmlns="http://schemas.openxmlformats.org/spreadsheetml/2006/main">
  <c r="AA16" i="20" l="1"/>
  <c r="Y16" i="20" s="1"/>
  <c r="Z16" i="20"/>
  <c r="S18" i="20" l="1"/>
  <c r="R18" i="20"/>
  <c r="Q16" i="20"/>
  <c r="Q18" i="20" s="1"/>
  <c r="AB17" i="20" l="1"/>
  <c r="W16" i="20" l="1"/>
  <c r="K16" i="20" l="1"/>
  <c r="T18" i="20"/>
  <c r="H16" i="20"/>
  <c r="T16" i="20" s="1"/>
  <c r="W18" i="20"/>
  <c r="AB16" i="20"/>
  <c r="AB18" i="20" s="1"/>
  <c r="Z18" i="20"/>
  <c r="AA18" i="20"/>
  <c r="M18" i="20"/>
  <c r="N18" i="20"/>
  <c r="H18" i="20"/>
  <c r="G18" i="20"/>
  <c r="V18" i="20"/>
  <c r="U18" i="20"/>
  <c r="I18" i="20"/>
  <c r="J18" i="20"/>
  <c r="O18" i="20"/>
  <c r="F18" i="20"/>
  <c r="P18" i="20"/>
  <c r="L18" i="20"/>
  <c r="K18" i="20"/>
  <c r="Y18" i="20" l="1"/>
</calcChain>
</file>

<file path=xl/sharedStrings.xml><?xml version="1.0" encoding="utf-8"?>
<sst xmlns="http://schemas.openxmlformats.org/spreadsheetml/2006/main" count="97" uniqueCount="51">
  <si>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</si>
  <si>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</si>
  <si>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</si>
  <si>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</si>
  <si>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</si>
  <si>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</si>
  <si>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</si>
  <si>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</si>
  <si>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</si>
  <si>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</si>
  <si>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</si>
  <si>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</si>
  <si>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</si>
  <si>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</si>
  <si>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</si>
  <si>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</si>
  <si>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</si>
  <si>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</si>
  <si>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</si>
  <si>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</si>
  <si>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</si>
  <si>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</si>
  <si>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</si>
  <si>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</si>
  <si>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</si>
  <si>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</si>
  <si>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>Секретар ради</t>
  </si>
  <si>
    <t>В.П.Олексюк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</si>
  <si>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</si>
  <si>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</si>
  <si>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</si>
  <si>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</si>
  <si>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</si>
  <si>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</si>
  <si>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</si>
  <si>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 xml:space="preserve"> 
Інші субвенції з місцевого бюджету (на медичне обслуговування громадян, які постраждали внаслідок Чорнобильської катастрофи, видатки споживання)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</si>
  <si>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</si>
  <si>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</si>
  <si>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</si>
  <si>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</si>
  <si>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</si>
  <si>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</si>
  <si>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</si>
  <si>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</si>
  <si>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</si>
  <si>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</si>
  <si>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</si>
  <si>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</si>
  <si>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 підтримку окремих закладів охорони здоров'я, які надають первинну, вторинну (спеціалізовану), третинну (високоспеціалізовану) та екстренну медичну допомогу за програмою держ. гарантій мед. обслуговування населення</t>
  </si>
  <si>
    <t>на лікування хворих на цукровий діабет інсуліном та нецукровий діабет десмопресином</t>
  </si>
  <si>
    <t>Додаток №5 
до рішення Бучанської міської ради №           -79-VII   від  21.05.2020р. "Про внесення змін до рішення 71 сесії Бучанської міської ради VII  скликання від 19.12.2019р. №4344-51- VII "Про місцевий бюджет Бучанської міської об'єднаної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</si>
</sst>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1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10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" fillId="0" borderId="7" xfId="20" applyFont="1" applyFill="1" applyBorder="1" applyAlignment="1">
      <alignment horizontal="right" wrapText="1"/>
    </xf>
    <xf numFmtId="0" fontId="1" fillId="0" borderId="8" xfId="20" applyFont="1" applyFill="1" applyBorder="1" applyAlignment="1">
      <alignment horizont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23" borderId="5" xfId="0" applyNumberFormat="1" applyFont="1" applyFill="1" applyBorder="1" applyAlignment="1">
      <alignment horizontal="center" vertical="center" wrapText="1" shrinkToFi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0" fontId="1" fillId="24" borderId="7" xfId="0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9" xfId="20" applyFont="1" applyFill="1" applyBorder="1" applyAlignment="1">
      <alignment horizontal="right" wrapText="1"/>
    </xf>
    <xf numFmtId="0" fontId="1" fillId="0" borderId="10" xfId="2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24" borderId="7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4" fillId="0" borderId="13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23" borderId="6" xfId="0" applyNumberFormat="1" applyFont="1" applyFill="1" applyBorder="1" applyAlignment="1">
      <alignment horizontal="center" vertical="center" wrapText="1"/>
    </xf>
    <xf numFmtId="0" fontId="1" fillId="23" borderId="14" xfId="0" applyNumberFormat="1" applyFont="1" applyFill="1" applyBorder="1" applyAlignment="1">
      <alignment horizontal="center" vertical="center" wrapText="1"/>
    </xf>
    <xf numFmtId="0" fontId="1" fillId="23" borderId="16" xfId="0" applyNumberFormat="1" applyFont="1" applyFill="1" applyBorder="1" applyAlignment="1">
      <alignment horizontal="center" vertical="center" wrapText="1"/>
    </xf>
    <xf numFmtId="0" fontId="1" fillId="23" borderId="7" xfId="0" applyNumberFormat="1" applyFont="1" applyFill="1" applyBorder="1" applyAlignment="1">
      <alignment horizontal="center" vertical="center" wrapText="1"/>
    </xf>
    <xf numFmtId="0" fontId="1" fillId="23" borderId="9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3" borderId="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14" xfId="0" applyFont="1" applyFill="1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 shrinkToFi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" xfId="0" builtinId="0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2C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62"/>
  <sheetViews>
    <sheetView showZeros="0" tabSelected="1" view="pageBreakPreview" topLeftCell="U10" zoomScaleNormal="100" zoomScaleSheetLayoutView="100" workbookViewId="0">
      <selection activeCell="AA12" sqref="AA12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37.6640625" style="1" customWidth="1"/>
    <col min="6" max="7" width="22.1640625" style="1" customWidth="1"/>
    <col min="8" max="19" width="16.83203125" style="1" customWidth="1"/>
    <col min="20" max="20" width="16.33203125" style="1" customWidth="1"/>
    <col min="21" max="21" width="17" style="1" customWidth="1"/>
    <col min="22" max="22" width="15.83203125" style="1" customWidth="1"/>
    <col min="23" max="24" width="17.1640625" style="1" customWidth="1"/>
    <col min="25" max="25" width="19.1640625" style="1" customWidth="1"/>
    <col min="26" max="26" width="17.83203125" style="1" customWidth="1"/>
    <col min="27" max="27" width="22.33203125" style="1" customWidth="1"/>
    <col min="28" max="28" width="18.1640625" style="1" customWidth="1"/>
    <col min="29" max="29" width="23.33203125" style="1" customWidth="1"/>
    <col min="30" max="30" width="18.6640625" style="1" customWidth="1"/>
    <col min="31" max="31" width="21.33203125" style="1" customWidth="1"/>
    <col min="32" max="32" width="24.5" style="1" customWidth="1"/>
    <col min="33" max="33" width="21.33203125" style="1" customWidth="1"/>
    <col min="34" max="34" width="19.1640625" style="1" customWidth="1"/>
    <col min="35" max="35" width="19.33203125" style="1" customWidth="1"/>
    <col min="36" max="36" width="21.6640625" style="1" customWidth="1"/>
    <col min="37" max="37" width="19.33203125" style="1" customWidth="1"/>
    <col min="38" max="38" width="26.1640625" style="1" customWidth="1"/>
    <col min="39" max="39" width="37.33203125" style="1" customWidth="1"/>
    <col min="40" max="40" width="17.1640625" style="1" customWidth="1"/>
    <col min="41" max="41" width="20.1640625" style="1" customWidth="1"/>
    <col min="42" max="16384" width="9.1640625" style="1"/>
  </cols>
  <sheetData>
    <row r="1" spans="1:30" ht="105.75" customHeight="1" x14ac:dyDescent="0.2">
      <c r="D1" s="10"/>
      <c r="E1" s="2"/>
      <c r="J1" s="10"/>
      <c r="O1" s="85" t="s">
        <v>50</v>
      </c>
      <c r="P1" s="85"/>
      <c r="Q1" s="85"/>
      <c r="R1" s="85"/>
      <c r="S1" s="85"/>
      <c r="T1" s="85"/>
      <c r="Z1" s="42"/>
      <c r="AA1" s="88"/>
      <c r="AB1" s="88"/>
    </row>
    <row r="2" spans="1:30" ht="28.5" hidden="1" customHeight="1" x14ac:dyDescent="0.2">
      <c r="D2" s="10"/>
      <c r="E2" s="2"/>
      <c r="T2" s="41"/>
      <c r="Z2" s="42"/>
      <c r="AA2" s="88"/>
      <c r="AB2" s="88"/>
    </row>
    <row r="3" spans="1:30" ht="28.5" customHeight="1" x14ac:dyDescent="0.2">
      <c r="D3" s="89">
        <v>10515000000</v>
      </c>
      <c r="E3" s="89"/>
      <c r="T3" s="41"/>
      <c r="Z3" s="42"/>
      <c r="AA3" s="41"/>
      <c r="AB3" s="41"/>
    </row>
    <row r="4" spans="1:30" ht="28.5" customHeight="1" x14ac:dyDescent="0.2">
      <c r="D4" s="90" t="s">
        <v>23</v>
      </c>
      <c r="E4" s="90"/>
      <c r="T4" s="41"/>
      <c r="Z4" s="42"/>
      <c r="AA4" s="41"/>
      <c r="AB4" s="41"/>
    </row>
    <row r="5" spans="1:30" ht="28.5" customHeight="1" x14ac:dyDescent="0.2">
      <c r="D5" s="86" t="s">
        <v>28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</row>
    <row r="6" spans="1:30" ht="22.5" customHeight="1" x14ac:dyDescent="0.2">
      <c r="A6" s="27"/>
      <c r="B6" s="27"/>
      <c r="C6" s="27"/>
      <c r="D6" s="94"/>
      <c r="E6" s="94"/>
      <c r="F6" s="94"/>
      <c r="G6" s="94"/>
      <c r="H6" s="94"/>
      <c r="I6" s="94"/>
      <c r="J6" s="94"/>
      <c r="K6" s="43"/>
      <c r="L6" s="43"/>
      <c r="M6" s="43"/>
      <c r="N6" s="43"/>
      <c r="O6" s="43"/>
      <c r="P6" s="43"/>
      <c r="Q6" s="94"/>
      <c r="R6" s="94"/>
      <c r="S6" s="94"/>
      <c r="T6" s="43"/>
      <c r="U6" s="43"/>
      <c r="V6" s="43"/>
      <c r="W6" s="43"/>
      <c r="X6" s="43"/>
      <c r="Y6" s="43"/>
      <c r="Z6" s="43"/>
      <c r="AA6" s="43"/>
      <c r="AB6" s="43" t="s">
        <v>13</v>
      </c>
    </row>
    <row r="7" spans="1:30" ht="12.75" customHeight="1" x14ac:dyDescent="0.2">
      <c r="A7" s="27"/>
      <c r="B7" s="27"/>
      <c r="C7" s="27"/>
      <c r="D7" s="78" t="s">
        <v>24</v>
      </c>
      <c r="E7" s="78" t="s">
        <v>18</v>
      </c>
      <c r="F7" s="96" t="s">
        <v>7</v>
      </c>
      <c r="G7" s="95"/>
      <c r="H7" s="95"/>
      <c r="I7" s="95"/>
      <c r="J7" s="95"/>
      <c r="K7" s="99" t="s">
        <v>7</v>
      </c>
      <c r="L7" s="100"/>
      <c r="M7" s="100"/>
      <c r="N7" s="100"/>
      <c r="O7" s="100"/>
      <c r="P7" s="100"/>
      <c r="Q7" s="101"/>
      <c r="R7" s="101"/>
      <c r="S7" s="102"/>
      <c r="T7" s="44"/>
      <c r="U7" s="87" t="s">
        <v>22</v>
      </c>
      <c r="V7" s="87"/>
      <c r="W7" s="87"/>
      <c r="X7" s="87"/>
      <c r="Y7" s="87"/>
      <c r="Z7" s="87"/>
      <c r="AA7" s="87"/>
      <c r="AB7" s="87"/>
    </row>
    <row r="8" spans="1:30" ht="15.75" customHeight="1" x14ac:dyDescent="0.2">
      <c r="A8" s="8" t="s">
        <v>2</v>
      </c>
      <c r="B8" s="45" t="s">
        <v>0</v>
      </c>
      <c r="C8" s="46">
        <v>0</v>
      </c>
      <c r="D8" s="79"/>
      <c r="E8" s="79"/>
      <c r="F8" s="65" t="s">
        <v>8</v>
      </c>
      <c r="G8" s="54" t="s">
        <v>9</v>
      </c>
      <c r="H8" s="83"/>
      <c r="I8" s="83"/>
      <c r="J8" s="83"/>
      <c r="K8" s="99" t="s">
        <v>9</v>
      </c>
      <c r="L8" s="100"/>
      <c r="M8" s="100"/>
      <c r="N8" s="100"/>
      <c r="O8" s="100"/>
      <c r="P8" s="100"/>
      <c r="Q8" s="101"/>
      <c r="R8" s="101"/>
      <c r="S8" s="102"/>
      <c r="T8" s="91" t="s">
        <v>5</v>
      </c>
      <c r="U8" s="65" t="s">
        <v>9</v>
      </c>
      <c r="V8" s="65"/>
      <c r="W8" s="65"/>
      <c r="X8" s="65"/>
      <c r="Y8" s="65"/>
      <c r="Z8" s="65"/>
      <c r="AA8" s="65"/>
      <c r="AB8" s="91" t="s">
        <v>5</v>
      </c>
    </row>
    <row r="9" spans="1:30" ht="18" customHeight="1" x14ac:dyDescent="0.2">
      <c r="A9" s="8" t="s">
        <v>1</v>
      </c>
      <c r="B9" s="45" t="s">
        <v>0</v>
      </c>
      <c r="C9" s="46">
        <v>0</v>
      </c>
      <c r="D9" s="79"/>
      <c r="E9" s="79"/>
      <c r="F9" s="65"/>
      <c r="G9" s="54" t="s">
        <v>10</v>
      </c>
      <c r="H9" s="83"/>
      <c r="I9" s="83"/>
      <c r="J9" s="83"/>
      <c r="K9" s="99" t="s">
        <v>10</v>
      </c>
      <c r="L9" s="100"/>
      <c r="M9" s="100"/>
      <c r="N9" s="100"/>
      <c r="O9" s="100"/>
      <c r="P9" s="100"/>
      <c r="Q9" s="101"/>
      <c r="R9" s="101"/>
      <c r="S9" s="102"/>
      <c r="T9" s="92"/>
      <c r="U9" s="65" t="s">
        <v>11</v>
      </c>
      <c r="V9" s="65"/>
      <c r="W9" s="65" t="s">
        <v>12</v>
      </c>
      <c r="X9" s="65"/>
      <c r="Y9" s="65"/>
      <c r="Z9" s="65"/>
      <c r="AA9" s="65"/>
      <c r="AB9" s="92"/>
    </row>
    <row r="10" spans="1:30" ht="18" customHeight="1" x14ac:dyDescent="0.2">
      <c r="A10" s="8"/>
      <c r="B10" s="45"/>
      <c r="C10" s="46"/>
      <c r="D10" s="79"/>
      <c r="E10" s="79"/>
      <c r="F10" s="75" t="s">
        <v>25</v>
      </c>
      <c r="G10" s="83"/>
      <c r="H10" s="83"/>
      <c r="I10" s="83"/>
      <c r="J10" s="83"/>
      <c r="K10" s="99" t="s">
        <v>25</v>
      </c>
      <c r="L10" s="100"/>
      <c r="M10" s="100"/>
      <c r="N10" s="100"/>
      <c r="O10" s="100"/>
      <c r="P10" s="100"/>
      <c r="Q10" s="101"/>
      <c r="R10" s="101"/>
      <c r="S10" s="102"/>
      <c r="T10" s="92"/>
      <c r="U10" s="65"/>
      <c r="V10" s="65"/>
      <c r="W10" s="65"/>
      <c r="X10" s="65"/>
      <c r="Y10" s="65"/>
      <c r="Z10" s="65"/>
      <c r="AA10" s="65"/>
      <c r="AB10" s="92"/>
    </row>
    <row r="11" spans="1:30" x14ac:dyDescent="0.2">
      <c r="A11" s="8" t="s">
        <v>3</v>
      </c>
      <c r="B11" s="45" t="s">
        <v>0</v>
      </c>
      <c r="C11" s="46">
        <v>0</v>
      </c>
      <c r="D11" s="79"/>
      <c r="E11" s="79"/>
      <c r="F11" s="65" t="s">
        <v>34</v>
      </c>
      <c r="G11" s="97" t="s">
        <v>35</v>
      </c>
      <c r="H11" s="65" t="s">
        <v>36</v>
      </c>
      <c r="I11" s="75" t="s">
        <v>19</v>
      </c>
      <c r="J11" s="76"/>
      <c r="K11" s="84" t="s">
        <v>39</v>
      </c>
      <c r="L11" s="70" t="s">
        <v>20</v>
      </c>
      <c r="M11" s="71"/>
      <c r="N11" s="71"/>
      <c r="O11" s="72"/>
      <c r="P11" s="73" t="s">
        <v>44</v>
      </c>
      <c r="Q11" s="65" t="s">
        <v>47</v>
      </c>
      <c r="R11" s="75" t="s">
        <v>19</v>
      </c>
      <c r="S11" s="76"/>
      <c r="T11" s="92"/>
      <c r="U11" s="65" t="s">
        <v>33</v>
      </c>
      <c r="V11" s="64" t="s">
        <v>32</v>
      </c>
      <c r="W11" s="64" t="s">
        <v>21</v>
      </c>
      <c r="X11" s="53" t="s">
        <v>19</v>
      </c>
      <c r="Y11" s="64" t="s">
        <v>32</v>
      </c>
      <c r="Z11" s="68"/>
      <c r="AA11" s="69"/>
      <c r="AB11" s="92"/>
    </row>
    <row r="12" spans="1:30" ht="255" x14ac:dyDescent="0.2">
      <c r="A12" s="8"/>
      <c r="B12" s="45"/>
      <c r="C12" s="46"/>
      <c r="D12" s="79"/>
      <c r="E12" s="79"/>
      <c r="F12" s="65"/>
      <c r="G12" s="97"/>
      <c r="H12" s="65"/>
      <c r="I12" s="13" t="s">
        <v>37</v>
      </c>
      <c r="J12" s="13" t="s">
        <v>38</v>
      </c>
      <c r="K12" s="84"/>
      <c r="L12" s="28" t="s">
        <v>40</v>
      </c>
      <c r="M12" s="28" t="s">
        <v>41</v>
      </c>
      <c r="N12" s="28" t="s">
        <v>42</v>
      </c>
      <c r="O12" s="28" t="s">
        <v>43</v>
      </c>
      <c r="P12" s="74"/>
      <c r="Q12" s="65"/>
      <c r="R12" s="62" t="s">
        <v>48</v>
      </c>
      <c r="S12" s="62" t="s">
        <v>49</v>
      </c>
      <c r="T12" s="92"/>
      <c r="U12" s="65"/>
      <c r="V12" s="64"/>
      <c r="W12" s="64"/>
      <c r="X12" s="53" t="s">
        <v>31</v>
      </c>
      <c r="Y12" s="64"/>
      <c r="Z12" s="13" t="s">
        <v>29</v>
      </c>
      <c r="AA12" s="13" t="s">
        <v>30</v>
      </c>
      <c r="AB12" s="92"/>
    </row>
    <row r="13" spans="1:30" ht="12.75" customHeight="1" x14ac:dyDescent="0.2">
      <c r="A13" s="8"/>
      <c r="B13" s="45"/>
      <c r="C13" s="46"/>
      <c r="D13" s="79"/>
      <c r="E13" s="79"/>
      <c r="F13" s="81" t="s">
        <v>46</v>
      </c>
      <c r="G13" s="82"/>
      <c r="H13" s="82"/>
      <c r="I13" s="82"/>
      <c r="J13" s="82"/>
      <c r="K13" s="82" t="s">
        <v>46</v>
      </c>
      <c r="L13" s="82"/>
      <c r="M13" s="82"/>
      <c r="N13" s="82"/>
      <c r="O13" s="82"/>
      <c r="P13" s="98"/>
      <c r="Q13" s="63"/>
      <c r="R13" s="63"/>
      <c r="S13" s="63"/>
      <c r="T13" s="93"/>
      <c r="U13" s="77" t="s">
        <v>45</v>
      </c>
      <c r="V13" s="77"/>
      <c r="W13" s="77"/>
      <c r="X13" s="77"/>
      <c r="Y13" s="77"/>
      <c r="Z13" s="77"/>
      <c r="AA13" s="77"/>
      <c r="AB13" s="92"/>
    </row>
    <row r="14" spans="1:30" x14ac:dyDescent="0.2">
      <c r="A14" s="8"/>
      <c r="B14" s="45"/>
      <c r="C14" s="46"/>
      <c r="D14" s="80"/>
      <c r="E14" s="80"/>
      <c r="F14" s="13">
        <v>41040200</v>
      </c>
      <c r="G14" s="13">
        <v>41053900</v>
      </c>
      <c r="H14" s="13">
        <v>41051000</v>
      </c>
      <c r="I14" s="13" t="s">
        <v>0</v>
      </c>
      <c r="J14" s="13" t="s">
        <v>0</v>
      </c>
      <c r="K14" s="13">
        <v>41051200</v>
      </c>
      <c r="L14" s="13" t="s">
        <v>0</v>
      </c>
      <c r="M14" s="13" t="s">
        <v>0</v>
      </c>
      <c r="N14" s="13" t="s">
        <v>0</v>
      </c>
      <c r="O14" s="13" t="s">
        <v>0</v>
      </c>
      <c r="P14" s="13">
        <v>41051500</v>
      </c>
      <c r="Q14" s="62">
        <v>41055000</v>
      </c>
      <c r="R14" s="62" t="s">
        <v>0</v>
      </c>
      <c r="S14" s="62" t="s">
        <v>0</v>
      </c>
      <c r="T14" s="55"/>
      <c r="U14" s="13">
        <v>9410</v>
      </c>
      <c r="V14" s="13">
        <v>9770</v>
      </c>
      <c r="W14" s="13">
        <v>9750</v>
      </c>
      <c r="X14" s="13" t="s">
        <v>0</v>
      </c>
      <c r="Y14" s="13">
        <v>9770</v>
      </c>
      <c r="Z14" s="13" t="s">
        <v>0</v>
      </c>
      <c r="AA14" s="13" t="s">
        <v>0</v>
      </c>
      <c r="AB14" s="93"/>
    </row>
    <row r="15" spans="1:30" s="23" customFormat="1" ht="12.75" customHeight="1" x14ac:dyDescent="0.2">
      <c r="A15" s="29"/>
      <c r="B15" s="21"/>
      <c r="C15" s="22"/>
      <c r="D15" s="30">
        <v>1</v>
      </c>
      <c r="E15" s="30">
        <v>2</v>
      </c>
      <c r="F15" s="30">
        <v>3</v>
      </c>
      <c r="G15" s="30">
        <v>4</v>
      </c>
      <c r="H15" s="30">
        <v>5</v>
      </c>
      <c r="I15" s="30">
        <v>6</v>
      </c>
      <c r="J15" s="30">
        <v>7</v>
      </c>
      <c r="K15" s="30">
        <v>8</v>
      </c>
      <c r="L15" s="30">
        <v>9</v>
      </c>
      <c r="M15" s="30">
        <v>10</v>
      </c>
      <c r="N15" s="30">
        <v>11</v>
      </c>
      <c r="O15" s="30">
        <v>12</v>
      </c>
      <c r="P15" s="30">
        <v>13</v>
      </c>
      <c r="Q15" s="30">
        <v>5</v>
      </c>
      <c r="R15" s="30">
        <v>6</v>
      </c>
      <c r="S15" s="30">
        <v>7</v>
      </c>
      <c r="T15" s="56">
        <v>14</v>
      </c>
      <c r="U15" s="30">
        <v>15</v>
      </c>
      <c r="V15" s="30">
        <v>16</v>
      </c>
      <c r="W15" s="30">
        <v>17</v>
      </c>
      <c r="X15" s="30">
        <v>18</v>
      </c>
      <c r="Y15" s="30">
        <v>19</v>
      </c>
      <c r="Z15" s="30">
        <v>20</v>
      </c>
      <c r="AA15" s="30">
        <v>21</v>
      </c>
      <c r="AB15" s="56">
        <v>22</v>
      </c>
      <c r="AC15" s="1"/>
      <c r="AD15" s="1"/>
    </row>
    <row r="16" spans="1:30" s="20" customFormat="1" x14ac:dyDescent="0.2">
      <c r="A16" s="31"/>
      <c r="B16" s="17"/>
      <c r="C16" s="18"/>
      <c r="D16" s="19" t="s">
        <v>17</v>
      </c>
      <c r="E16" s="32" t="s">
        <v>16</v>
      </c>
      <c r="F16" s="25">
        <v>5999800</v>
      </c>
      <c r="G16" s="26">
        <v>1700000</v>
      </c>
      <c r="H16" s="26">
        <f>SUM(I16:J16)</f>
        <v>2793479</v>
      </c>
      <c r="I16" s="26">
        <v>1236370</v>
      </c>
      <c r="J16" s="26">
        <v>1557109</v>
      </c>
      <c r="K16" s="26">
        <f>SUM(L16:O16)</f>
        <v>1415250</v>
      </c>
      <c r="L16" s="25">
        <v>338034</v>
      </c>
      <c r="M16" s="25">
        <v>169000</v>
      </c>
      <c r="N16" s="25">
        <v>593682</v>
      </c>
      <c r="O16" s="25">
        <v>314534</v>
      </c>
      <c r="P16" s="25">
        <v>217200</v>
      </c>
      <c r="Q16" s="26">
        <f>SUM(R16:S16)</f>
        <v>1438040</v>
      </c>
      <c r="R16" s="26">
        <v>772640</v>
      </c>
      <c r="S16" s="26">
        <v>665400</v>
      </c>
      <c r="T16" s="57">
        <f>F16+G16+H16+K16+P16+Q16</f>
        <v>13563769</v>
      </c>
      <c r="U16" s="33" t="s">
        <v>0</v>
      </c>
      <c r="V16" s="33" t="s">
        <v>0</v>
      </c>
      <c r="W16" s="33">
        <f>X16+2089466</f>
        <v>6825117</v>
      </c>
      <c r="X16" s="33">
        <v>4735651</v>
      </c>
      <c r="Y16" s="33">
        <f>Z16+AA16</f>
        <v>9457840</v>
      </c>
      <c r="Z16" s="33">
        <f>1500000-845763-551347</f>
        <v>102890</v>
      </c>
      <c r="AA16" s="33">
        <f>11311685+1419302-2995904-380133</f>
        <v>9354950</v>
      </c>
      <c r="AB16" s="59">
        <f>W16+Y16</f>
        <v>16282957</v>
      </c>
    </row>
    <row r="17" spans="1:41" ht="13.5" customHeight="1" x14ac:dyDescent="0.2">
      <c r="A17" s="8"/>
      <c r="B17" s="45"/>
      <c r="C17" s="46"/>
      <c r="D17" s="14" t="s">
        <v>15</v>
      </c>
      <c r="E17" s="13" t="s">
        <v>14</v>
      </c>
      <c r="F17" s="34" t="s">
        <v>0</v>
      </c>
      <c r="G17" s="34" t="s">
        <v>0</v>
      </c>
      <c r="H17" s="34" t="s">
        <v>0</v>
      </c>
      <c r="I17" s="34" t="s">
        <v>0</v>
      </c>
      <c r="J17" s="34" t="s">
        <v>0</v>
      </c>
      <c r="K17" s="34" t="s">
        <v>0</v>
      </c>
      <c r="L17" s="34" t="s">
        <v>0</v>
      </c>
      <c r="M17" s="34" t="s">
        <v>0</v>
      </c>
      <c r="N17" s="34" t="s">
        <v>0</v>
      </c>
      <c r="O17" s="34" t="s">
        <v>0</v>
      </c>
      <c r="P17" s="34" t="s">
        <v>0</v>
      </c>
      <c r="Q17" s="34" t="s">
        <v>0</v>
      </c>
      <c r="R17" s="34" t="s">
        <v>0</v>
      </c>
      <c r="S17" s="34" t="s">
        <v>0</v>
      </c>
      <c r="T17" s="55" t="s">
        <v>0</v>
      </c>
      <c r="U17" s="35">
        <v>4300535</v>
      </c>
      <c r="V17" s="35">
        <v>987069</v>
      </c>
      <c r="W17" s="60">
        <v>1100000</v>
      </c>
      <c r="X17" s="13" t="s">
        <v>0</v>
      </c>
      <c r="Y17" s="13" t="s">
        <v>0</v>
      </c>
      <c r="Z17" s="13" t="s">
        <v>0</v>
      </c>
      <c r="AA17" s="13" t="s">
        <v>0</v>
      </c>
      <c r="AB17" s="58">
        <f>U17+V17+W17</f>
        <v>6387604</v>
      </c>
    </row>
    <row r="18" spans="1:41" ht="12" customHeight="1" x14ac:dyDescent="0.2">
      <c r="A18" s="36">
        <v>13</v>
      </c>
      <c r="B18" s="15" t="s">
        <v>0</v>
      </c>
      <c r="C18" s="16">
        <v>0</v>
      </c>
      <c r="D18" s="13" t="s">
        <v>4</v>
      </c>
      <c r="E18" s="13" t="s">
        <v>6</v>
      </c>
      <c r="F18" s="37">
        <f>F16</f>
        <v>5999800</v>
      </c>
      <c r="G18" s="37">
        <f>G16</f>
        <v>1700000</v>
      </c>
      <c r="H18" s="37">
        <f t="shared" ref="H18:AA18" si="0">H16</f>
        <v>2793479</v>
      </c>
      <c r="I18" s="37">
        <f t="shared" si="0"/>
        <v>1236370</v>
      </c>
      <c r="J18" s="37">
        <f t="shared" si="0"/>
        <v>1557109</v>
      </c>
      <c r="K18" s="37">
        <f t="shared" si="0"/>
        <v>1415250</v>
      </c>
      <c r="L18" s="37">
        <f t="shared" si="0"/>
        <v>338034</v>
      </c>
      <c r="M18" s="37">
        <f t="shared" si="0"/>
        <v>169000</v>
      </c>
      <c r="N18" s="37">
        <f t="shared" si="0"/>
        <v>593682</v>
      </c>
      <c r="O18" s="37">
        <f t="shared" si="0"/>
        <v>314534</v>
      </c>
      <c r="P18" s="37">
        <f t="shared" si="0"/>
        <v>217200</v>
      </c>
      <c r="Q18" s="37">
        <f t="shared" ref="Q18:S18" si="1">Q16</f>
        <v>1438040</v>
      </c>
      <c r="R18" s="37">
        <f t="shared" si="1"/>
        <v>772640</v>
      </c>
      <c r="S18" s="37">
        <f t="shared" si="1"/>
        <v>665400</v>
      </c>
      <c r="T18" s="58">
        <f>T16</f>
        <v>13563769</v>
      </c>
      <c r="U18" s="35">
        <f>U17</f>
        <v>4300535</v>
      </c>
      <c r="V18" s="35">
        <f>V17</f>
        <v>987069</v>
      </c>
      <c r="W18" s="35">
        <f t="shared" si="0"/>
        <v>6825117</v>
      </c>
      <c r="X18" s="35" t="s">
        <v>0</v>
      </c>
      <c r="Y18" s="35">
        <f t="shared" si="0"/>
        <v>9457840</v>
      </c>
      <c r="Z18" s="35">
        <f t="shared" si="0"/>
        <v>102890</v>
      </c>
      <c r="AA18" s="35">
        <f t="shared" si="0"/>
        <v>9354950</v>
      </c>
      <c r="AB18" s="58">
        <f>AB16+AB17</f>
        <v>22670561</v>
      </c>
    </row>
    <row r="19" spans="1:41" s="2" customFormat="1" ht="15" customHeight="1" x14ac:dyDescent="0.2">
      <c r="A19" s="9"/>
      <c r="B19" s="47"/>
      <c r="C19" s="48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</row>
    <row r="20" spans="1:41" s="2" customFormat="1" ht="17.25" customHeight="1" x14ac:dyDescent="0.2">
      <c r="A20" s="9"/>
      <c r="B20" s="47"/>
      <c r="C20" s="48"/>
      <c r="D20" s="11"/>
      <c r="E20" s="11"/>
      <c r="F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U20" s="11"/>
      <c r="V20" s="52" t="s">
        <v>26</v>
      </c>
      <c r="W20" s="11"/>
      <c r="X20" s="11"/>
      <c r="Y20" s="11"/>
      <c r="Z20" s="11"/>
      <c r="AA20" s="12" t="s">
        <v>27</v>
      </c>
    </row>
    <row r="21" spans="1:41" ht="15.75" x14ac:dyDescent="0.2">
      <c r="A21" s="38"/>
      <c r="B21" s="49"/>
      <c r="C21" s="50"/>
      <c r="D21" s="11"/>
      <c r="E21" s="11"/>
      <c r="F21" s="12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V21" s="11"/>
      <c r="Y21" s="24"/>
      <c r="AA21" s="11"/>
      <c r="AD21" s="12"/>
    </row>
    <row r="22" spans="1:41" ht="18.75" customHeight="1" x14ac:dyDescent="0.2">
      <c r="A22" s="8"/>
      <c r="B22" s="3"/>
      <c r="C22" s="4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41" ht="18.75" customHeight="1" x14ac:dyDescent="0.2">
      <c r="A23" s="9"/>
      <c r="B23" s="2"/>
      <c r="C23" s="2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61"/>
      <c r="R23" s="61"/>
      <c r="S23" s="61"/>
      <c r="T23" s="5"/>
      <c r="U23" s="5"/>
      <c r="V23" s="5"/>
      <c r="W23" s="5"/>
      <c r="X23" s="5"/>
      <c r="Y23" s="5"/>
      <c r="Z23" s="5"/>
      <c r="AA23" s="5"/>
      <c r="AB23" s="5"/>
    </row>
    <row r="24" spans="1:41" s="7" customFormat="1" x14ac:dyDescent="0.2">
      <c r="A24" s="40"/>
      <c r="B24" s="6"/>
      <c r="C24" s="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s="7" customFormat="1" x14ac:dyDescent="0.2">
      <c r="A25" s="40"/>
      <c r="B25" s="6"/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x14ac:dyDescent="0.2">
      <c r="A26" s="9"/>
      <c r="B26" s="2"/>
      <c r="C26" s="2"/>
    </row>
    <row r="27" spans="1:41" x14ac:dyDescent="0.2">
      <c r="A27" s="9"/>
      <c r="B27" s="2"/>
      <c r="C27" s="2"/>
    </row>
    <row r="28" spans="1:41" x14ac:dyDescent="0.2">
      <c r="A28" s="9"/>
      <c r="B28" s="2"/>
      <c r="C28" s="2"/>
    </row>
    <row r="29" spans="1:41" x14ac:dyDescent="0.2">
      <c r="A29" s="9"/>
      <c r="B29" s="2"/>
      <c r="C29" s="2"/>
    </row>
    <row r="30" spans="1:41" x14ac:dyDescent="0.2">
      <c r="A30" s="9"/>
      <c r="B30" s="2"/>
      <c r="C30" s="2"/>
    </row>
    <row r="31" spans="1:41" x14ac:dyDescent="0.2">
      <c r="A31" s="9"/>
      <c r="B31" s="2"/>
      <c r="C31" s="2"/>
    </row>
    <row r="32" spans="1:41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ht="44.25" customHeight="1" x14ac:dyDescent="0.2">
      <c r="A49" s="9"/>
    </row>
    <row r="50" spans="1:3" x14ac:dyDescent="0.2">
      <c r="A50" s="9"/>
    </row>
    <row r="51" spans="1:3" x14ac:dyDescent="0.2">
      <c r="A51" s="9"/>
    </row>
    <row r="52" spans="1:3" ht="13.5" thickBot="1" x14ac:dyDescent="0.25">
      <c r="C52" s="51"/>
    </row>
    <row r="62" spans="1:3" ht="45.75" customHeight="1" x14ac:dyDescent="0.2"/>
  </sheetData>
  <mergeCells count="47">
    <mergeCell ref="D6:G6"/>
    <mergeCell ref="T8:T13"/>
    <mergeCell ref="H7:J7"/>
    <mergeCell ref="H6:J6"/>
    <mergeCell ref="F7:G7"/>
    <mergeCell ref="G11:G12"/>
    <mergeCell ref="K13:P13"/>
    <mergeCell ref="H9:J9"/>
    <mergeCell ref="Q6:S6"/>
    <mergeCell ref="Q11:Q12"/>
    <mergeCell ref="R11:S11"/>
    <mergeCell ref="K7:S7"/>
    <mergeCell ref="K8:S8"/>
    <mergeCell ref="K9:S9"/>
    <mergeCell ref="K10:S10"/>
    <mergeCell ref="U10:AA10"/>
    <mergeCell ref="K11:K12"/>
    <mergeCell ref="O1:T1"/>
    <mergeCell ref="D5:AB5"/>
    <mergeCell ref="F8:F9"/>
    <mergeCell ref="U9:V9"/>
    <mergeCell ref="U7:AB7"/>
    <mergeCell ref="W9:AA9"/>
    <mergeCell ref="AA1:AB2"/>
    <mergeCell ref="D3:E3"/>
    <mergeCell ref="D4:E4"/>
    <mergeCell ref="E7:E14"/>
    <mergeCell ref="F10:G10"/>
    <mergeCell ref="AB8:AB14"/>
    <mergeCell ref="H8:J8"/>
    <mergeCell ref="H11:H12"/>
    <mergeCell ref="W11:W12"/>
    <mergeCell ref="U11:U12"/>
    <mergeCell ref="D22:AA22"/>
    <mergeCell ref="D19:AA19"/>
    <mergeCell ref="F11:F12"/>
    <mergeCell ref="Z11:AA11"/>
    <mergeCell ref="L11:O11"/>
    <mergeCell ref="P11:P12"/>
    <mergeCell ref="I11:J11"/>
    <mergeCell ref="Y11:Y12"/>
    <mergeCell ref="U13:AA13"/>
    <mergeCell ref="D7:D14"/>
    <mergeCell ref="U8:AA8"/>
    <mergeCell ref="V11:V12"/>
    <mergeCell ref="F13:J13"/>
    <mergeCell ref="H10:J10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34" fitToWidth="3" fitToHeight="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6CD070-41B0-4285-8070-05B13B3C1FED}">
  <ds:schemaRefs>
    <ds:schemaRef ds:uri="http://schemas.openxmlformats.org/package/2006/metadata/core-properties"/>
    <ds:schemaRef ds:uri="http://schemas.microsoft.com/office/2006/documentManagement/types"/>
    <ds:schemaRef ds:uri="acedc1b3-a6a6-4744-bb8f-c9b717f8a9c9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дод.5</vt:lpstr>
      <vt:lpstr>дод.5!Область_печати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2020-05-15T07:26:18Z</cp:lastPrinted>
  <dcterms:created xsi:type="dcterms:W3CDTF">2014-01-17T10:52:16Z</dcterms:created>
  <dcterms:modified xsi:type="dcterms:W3CDTF">2020-05-15T12:24:52Z</dcterms:modified>
</cp:coreProperties>
</file>